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D:\Moje dokumenty\Dokumenty 2026\Narzędzia do prac torowych\"/>
    </mc:Choice>
  </mc:AlternateContent>
  <xr:revisionPtr revIDLastSave="0" documentId="13_ncr:1_{D206FA17-2653-42C2-9655-8C6A2D62F8A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arzędzia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4" l="1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K24" i="4" s="1"/>
  <c r="I25" i="4"/>
  <c r="K25" i="4" s="1"/>
  <c r="I3" i="4"/>
  <c r="M25" i="4" l="1"/>
  <c r="M24" i="4"/>
  <c r="N24" i="4" s="1"/>
  <c r="N25" i="4" l="1"/>
  <c r="K21" i="4"/>
  <c r="M21" i="4" s="1"/>
  <c r="K22" i="4"/>
  <c r="M22" i="4" s="1"/>
  <c r="K23" i="4"/>
  <c r="M23" i="4" s="1"/>
  <c r="N22" i="4" l="1"/>
  <c r="N21" i="4"/>
  <c r="N23" i="4"/>
  <c r="K4" i="4" l="1"/>
  <c r="M4" i="4" s="1"/>
  <c r="K5" i="4"/>
  <c r="M5" i="4" s="1"/>
  <c r="K6" i="4"/>
  <c r="M6" i="4" s="1"/>
  <c r="N6" i="4" s="1"/>
  <c r="K7" i="4"/>
  <c r="M7" i="4" s="1"/>
  <c r="K8" i="4"/>
  <c r="M8" i="4" s="1"/>
  <c r="K9" i="4"/>
  <c r="M9" i="4" s="1"/>
  <c r="N9" i="4" s="1"/>
  <c r="K10" i="4"/>
  <c r="M10" i="4" s="1"/>
  <c r="N10" i="4" s="1"/>
  <c r="K11" i="4"/>
  <c r="M11" i="4" s="1"/>
  <c r="K12" i="4"/>
  <c r="M12" i="4" s="1"/>
  <c r="K13" i="4"/>
  <c r="M13" i="4" s="1"/>
  <c r="K14" i="4"/>
  <c r="M14" i="4" s="1"/>
  <c r="K15" i="4"/>
  <c r="M15" i="4" s="1"/>
  <c r="N15" i="4" s="1"/>
  <c r="K16" i="4"/>
  <c r="M16" i="4" s="1"/>
  <c r="K17" i="4"/>
  <c r="M17" i="4" s="1"/>
  <c r="K18" i="4"/>
  <c r="M18" i="4" s="1"/>
  <c r="N18" i="4" s="1"/>
  <c r="K19" i="4"/>
  <c r="M19" i="4" s="1"/>
  <c r="K20" i="4"/>
  <c r="M20" i="4" s="1"/>
  <c r="K3" i="4"/>
  <c r="K26" i="4" l="1"/>
  <c r="N7" i="4"/>
  <c r="N14" i="4"/>
  <c r="N19" i="4"/>
  <c r="N13" i="4"/>
  <c r="N5" i="4"/>
  <c r="N17" i="4"/>
  <c r="N11" i="4"/>
  <c r="N20" i="4"/>
  <c r="N16" i="4"/>
  <c r="N12" i="4"/>
  <c r="N8" i="4"/>
  <c r="N4" i="4"/>
  <c r="M3" i="4"/>
  <c r="N3" i="4" l="1"/>
  <c r="M26" i="4"/>
  <c r="N26" i="4" s="1"/>
</calcChain>
</file>

<file path=xl/sharedStrings.xml><?xml version="1.0" encoding="utf-8"?>
<sst xmlns="http://schemas.openxmlformats.org/spreadsheetml/2006/main" count="195" uniqueCount="95">
  <si>
    <t>Lp.</t>
  </si>
  <si>
    <t xml:space="preserve">Asortyment </t>
  </si>
  <si>
    <t>Jedn.  miary</t>
  </si>
  <si>
    <t>Szt.</t>
  </si>
  <si>
    <t>Kpl.</t>
  </si>
  <si>
    <t>Klucz nasadowy MASTER 35 21X28</t>
  </si>
  <si>
    <t>Klucz nasadowy MASTER 35 41 mm</t>
  </si>
  <si>
    <t>Klucz nasadowy do zakrętarki na śruby stopowe 39 mm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</si>
  <si>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</si>
  <si>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</si>
  <si>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</si>
  <si>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</si>
  <si>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</si>
  <si>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</si>
  <si>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</si>
  <si>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</si>
  <si>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</si>
  <si>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</si>
  <si>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</si>
  <si>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</si>
  <si>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</si>
  <si>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</si>
  <si>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16.</t>
  </si>
  <si>
    <t>17.</t>
  </si>
  <si>
    <t>18.</t>
  </si>
  <si>
    <t>19.</t>
  </si>
  <si>
    <t>20.</t>
  </si>
  <si>
    <t>21.</t>
  </si>
  <si>
    <t>szt.</t>
  </si>
  <si>
    <t xml:space="preserve">Wiertło do drewna MASTER 35 śr.14 </t>
  </si>
  <si>
    <t>15.</t>
  </si>
  <si>
    <t>22.</t>
  </si>
  <si>
    <t>23.</t>
  </si>
  <si>
    <t>Wiertło  NWKc z uchwytem na stożek Morse'a Ø 14,5 mm</t>
  </si>
  <si>
    <t>Wiertło do podkładów drewnianych Lifton Ø16</t>
  </si>
  <si>
    <t>Widły do tłucznia 9 zębne kute z trzonkiem drewnianym</t>
  </si>
  <si>
    <t>Indeks</t>
  </si>
  <si>
    <t xml:space="preserve">Wiertło do szyn z uchwytem na stożek Morse'a Ø 33 mm 
</t>
  </si>
  <si>
    <t>0437610642</t>
  </si>
  <si>
    <t>0426986962</t>
  </si>
  <si>
    <t>Klucz do śrób stopowych rozm 39 L-100 do zakrętarki MASTER 35</t>
  </si>
  <si>
    <t>8229222028</t>
  </si>
  <si>
    <t>8229222025</t>
  </si>
  <si>
    <t>Klucz do śrób stopowych rozm 39 L-60 do zakrętarki MASTER 35</t>
  </si>
  <si>
    <t>0412121145</t>
  </si>
  <si>
    <t>0412118113</t>
  </si>
  <si>
    <t>0437610088</t>
  </si>
  <si>
    <t>0441721338</t>
  </si>
  <si>
    <t>Grabie 12-zębne trzonowane</t>
  </si>
  <si>
    <t>0442311311</t>
  </si>
  <si>
    <t>Wiertło do podkładów  drewnianych Ø15 mm</t>
  </si>
  <si>
    <t>Kleszce do noszenia szyn</t>
  </si>
  <si>
    <t>0433890024</t>
  </si>
  <si>
    <t>0433890015</t>
  </si>
  <si>
    <t>Klescze do noszenia podkładów betonowych</t>
  </si>
  <si>
    <t>0433890113</t>
  </si>
  <si>
    <t xml:space="preserve">Cena jednostkowa </t>
  </si>
  <si>
    <t>Wartość netto</t>
  </si>
  <si>
    <t>Stawka VAT</t>
  </si>
  <si>
    <t>Wartość VAT</t>
  </si>
  <si>
    <t>Wartość brutto</t>
  </si>
  <si>
    <t xml:space="preserve">Ilość 
</t>
  </si>
  <si>
    <t>Wiertło  NWKc z uchwytem na stożek Morse'a Ø 16 mm</t>
  </si>
  <si>
    <t>0412118116</t>
  </si>
  <si>
    <t>Wiertło  NWKc z uchwytem na stożek Morse'a Ø 18 mm</t>
  </si>
  <si>
    <t>0412118171</t>
  </si>
  <si>
    <t>Kleszcze do noszenia podkładów drewnianych</t>
  </si>
  <si>
    <t>Klucz płaski do śrub łubkowych  rozmiar 39-41</t>
  </si>
  <si>
    <t>0432420855</t>
  </si>
  <si>
    <t>Klucz sztorcowy do wkrętów 21×28</t>
  </si>
  <si>
    <t>0432190087</t>
  </si>
  <si>
    <t>Klucz sztorcowy do śrub stopowych typu „T” (S-39)</t>
  </si>
  <si>
    <t>0432192021</t>
  </si>
  <si>
    <t>0441321142</t>
  </si>
  <si>
    <t>Skarżysko-Kam.</t>
  </si>
  <si>
    <t>Ostrowiec</t>
  </si>
  <si>
    <t>Radom</t>
  </si>
  <si>
    <t>Idzikowice</t>
  </si>
  <si>
    <t>6</t>
  </si>
  <si>
    <t>2</t>
  </si>
  <si>
    <t>1</t>
  </si>
  <si>
    <t>4</t>
  </si>
  <si>
    <t>8</t>
  </si>
  <si>
    <t>5</t>
  </si>
  <si>
    <t>10</t>
  </si>
  <si>
    <t>0</t>
  </si>
  <si>
    <t>35</t>
  </si>
  <si>
    <t>Drążek do odpinania i zapinania przytwierdzeń sprężystych SB3/4/7/8</t>
  </si>
  <si>
    <t>Drąg do kantowania szyn (typ: trójząb)</t>
  </si>
  <si>
    <t>Droążek do podnosznia podkładów ROLIFT 69.20</t>
  </si>
  <si>
    <t>0441321151</t>
  </si>
  <si>
    <t>50</t>
  </si>
  <si>
    <t>20</t>
  </si>
  <si>
    <t>30</t>
  </si>
  <si>
    <t>Dostawa narzędzi do prac torowych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</si>
</sst>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3" formatCode="_-* #,##0.00_-;\-* #,##0.00_-;_-* &quot;-&quot;??_-;_-@_-"/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7" fontId="3" fillId="0" borderId="1" xfId="1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3" fontId="3" fillId="0" borderId="1" xfId="1" applyFont="1" applyBorder="1" applyAlignment="1">
      <alignment horizontal="center" vertical="center" wrapText="1"/>
    </xf>
    <xf numFmtId="7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0" fontId="1" fillId="0" borderId="0" xfId="0" applyFont="1"/>
    <xf numFmtId="1" fontId="4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6"/>
  <sheetViews>
    <sheetView tabSelected="1" topLeftCell="A9" zoomScaleNormal="100" workbookViewId="0">
      <selection activeCell="R18" sqref="R18"/>
    </sheetView>
  </sheetViews>
  <sheetFormatPr defaultRowHeight="15" x14ac:dyDescent="0.25"/>
  <cols>
    <col min="1" max="1" width="8.28515625" customWidth="1"/>
    <col min="2" max="2" width="31" customWidth="1"/>
    <col min="3" max="3" width="9.7109375" customWidth="1"/>
    <col min="4" max="8" width="14.85546875" customWidth="1"/>
    <col min="9" max="10" width="17.7109375" customWidth="1"/>
    <col min="11" max="11" width="17.28515625" customWidth="1"/>
    <col min="13" max="13" width="16.140625" customWidth="1"/>
    <col min="14" max="14" width="15.140625" customWidth="1"/>
  </cols>
  <sheetData>
    <row r="1" spans="1:15" ht="15.75" x14ac:dyDescent="0.25">
      <c r="A1" s="18" t="s">
        <v>94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4"/>
    </row>
    <row r="2" spans="1:15" ht="42" customHeight="1" x14ac:dyDescent="0.25">
      <c r="A2" s="3" t="s">
        <v>0</v>
      </c>
      <c r="B2" s="3" t="s">
        <v>1</v>
      </c>
      <c r="C2" s="3" t="s">
        <v>2</v>
      </c>
      <c r="D2" s="3" t="s">
        <v>36</v>
      </c>
      <c r="E2" s="3" t="s">
        <v>74</v>
      </c>
      <c r="F2" s="3" t="s">
        <v>75</v>
      </c>
      <c r="G2" s="3" t="s">
        <v>76</v>
      </c>
      <c r="H2" s="3" t="s">
        <v>77</v>
      </c>
      <c r="I2" s="3" t="s">
        <v>61</v>
      </c>
      <c r="J2" s="3" t="s">
        <v>56</v>
      </c>
      <c r="K2" s="3" t="s">
        <v>57</v>
      </c>
      <c r="L2" s="3" t="s">
        <v>58</v>
      </c>
      <c r="M2" s="3" t="s">
        <v>59</v>
      </c>
      <c r="N2" s="3" t="s">
        <v>60</v>
      </c>
    </row>
    <row r="3" spans="1:15" ht="38.25" customHeight="1" x14ac:dyDescent="0.25">
      <c r="A3" s="3" t="s">
        <v>8</v>
      </c>
      <c r="B3" s="8" t="s">
        <v>5</v>
      </c>
      <c r="C3" s="3" t="s">
        <v>3</v>
      </c>
      <c r="D3" s="9">
        <v>5734011169</v>
      </c>
      <c r="E3" s="16" t="s">
        <v>79</v>
      </c>
      <c r="F3" s="16" t="s">
        <v>79</v>
      </c>
      <c r="G3" s="16" t="s">
        <v>83</v>
      </c>
      <c r="H3" s="16" t="s">
        <v>78</v>
      </c>
      <c r="I3" s="15">
        <f>E3+F3+G3+H3</f>
        <v>15</v>
      </c>
      <c r="J3" s="4"/>
      <c r="K3" s="4">
        <f>I3*J3</f>
        <v>0</v>
      </c>
      <c r="L3" s="5">
        <v>0.23</v>
      </c>
      <c r="M3" s="6">
        <f>K3*(23/100)</f>
        <v>0</v>
      </c>
      <c r="N3" s="7">
        <f>K3+M3</f>
        <v>0</v>
      </c>
    </row>
    <row r="4" spans="1:15" ht="44.25" customHeight="1" x14ac:dyDescent="0.25">
      <c r="A4" s="3" t="s">
        <v>9</v>
      </c>
      <c r="B4" s="10" t="s">
        <v>40</v>
      </c>
      <c r="C4" s="3" t="s">
        <v>4</v>
      </c>
      <c r="D4" s="9" t="s">
        <v>41</v>
      </c>
      <c r="E4" s="16" t="s">
        <v>81</v>
      </c>
      <c r="F4" s="16" t="s">
        <v>79</v>
      </c>
      <c r="G4" s="16" t="s">
        <v>83</v>
      </c>
      <c r="H4" s="16" t="s">
        <v>79</v>
      </c>
      <c r="I4" s="15">
        <f t="shared" ref="I4:I25" si="0">E4+F4+G4+H4</f>
        <v>13</v>
      </c>
      <c r="J4" s="4"/>
      <c r="K4" s="4">
        <f t="shared" ref="K4:K20" si="1">I4*J4</f>
        <v>0</v>
      </c>
      <c r="L4" s="5">
        <v>0.23</v>
      </c>
      <c r="M4" s="6">
        <f t="shared" ref="M4:M20" si="2">K4*(23/100)</f>
        <v>0</v>
      </c>
      <c r="N4" s="7">
        <f t="shared" ref="N4:N20" si="3">K4+M4</f>
        <v>0</v>
      </c>
    </row>
    <row r="5" spans="1:15" ht="44.25" customHeight="1" x14ac:dyDescent="0.25">
      <c r="A5" s="3" t="s">
        <v>10</v>
      </c>
      <c r="B5" s="10" t="s">
        <v>43</v>
      </c>
      <c r="C5" s="3" t="s">
        <v>4</v>
      </c>
      <c r="D5" s="9" t="s">
        <v>42</v>
      </c>
      <c r="E5" s="16" t="s">
        <v>81</v>
      </c>
      <c r="F5" s="16" t="s">
        <v>85</v>
      </c>
      <c r="G5" s="16" t="s">
        <v>80</v>
      </c>
      <c r="H5" s="16" t="s">
        <v>79</v>
      </c>
      <c r="I5" s="15">
        <f t="shared" si="0"/>
        <v>7</v>
      </c>
      <c r="J5" s="4"/>
      <c r="K5" s="4">
        <f t="shared" si="1"/>
        <v>0</v>
      </c>
      <c r="L5" s="5">
        <v>0.23</v>
      </c>
      <c r="M5" s="6">
        <f t="shared" si="2"/>
        <v>0</v>
      </c>
      <c r="N5" s="7">
        <f t="shared" si="3"/>
        <v>0</v>
      </c>
    </row>
    <row r="6" spans="1:15" ht="37.5" customHeight="1" x14ac:dyDescent="0.25">
      <c r="A6" s="3" t="s">
        <v>11</v>
      </c>
      <c r="B6" s="8" t="s">
        <v>6</v>
      </c>
      <c r="C6" s="3" t="s">
        <v>3</v>
      </c>
      <c r="D6" s="9">
        <v>5734011160</v>
      </c>
      <c r="E6" s="16" t="s">
        <v>79</v>
      </c>
      <c r="F6" s="16" t="s">
        <v>79</v>
      </c>
      <c r="G6" s="16" t="s">
        <v>83</v>
      </c>
      <c r="H6" s="16" t="s">
        <v>78</v>
      </c>
      <c r="I6" s="15">
        <f t="shared" si="0"/>
        <v>15</v>
      </c>
      <c r="J6" s="4"/>
      <c r="K6" s="4">
        <f t="shared" si="1"/>
        <v>0</v>
      </c>
      <c r="L6" s="5">
        <v>0.23</v>
      </c>
      <c r="M6" s="6">
        <f t="shared" si="2"/>
        <v>0</v>
      </c>
      <c r="N6" s="7">
        <f t="shared" si="3"/>
        <v>0</v>
      </c>
    </row>
    <row r="7" spans="1:15" ht="36.75" customHeight="1" x14ac:dyDescent="0.25">
      <c r="A7" s="3" t="s">
        <v>12</v>
      </c>
      <c r="B7" s="8" t="s">
        <v>7</v>
      </c>
      <c r="C7" s="3" t="s">
        <v>3</v>
      </c>
      <c r="D7" s="9" t="s">
        <v>39</v>
      </c>
      <c r="E7" s="16" t="s">
        <v>79</v>
      </c>
      <c r="F7" s="16" t="s">
        <v>85</v>
      </c>
      <c r="G7" s="16" t="s">
        <v>85</v>
      </c>
      <c r="H7" s="16" t="s">
        <v>78</v>
      </c>
      <c r="I7" s="15">
        <f t="shared" si="0"/>
        <v>8</v>
      </c>
      <c r="J7" s="4"/>
      <c r="K7" s="4">
        <f t="shared" si="1"/>
        <v>0</v>
      </c>
      <c r="L7" s="5">
        <v>0.23</v>
      </c>
      <c r="M7" s="6">
        <f t="shared" si="2"/>
        <v>0</v>
      </c>
      <c r="N7" s="7">
        <f t="shared" si="3"/>
        <v>0</v>
      </c>
    </row>
    <row r="8" spans="1:15" ht="39.75" customHeight="1" x14ac:dyDescent="0.25">
      <c r="A8" s="3" t="s">
        <v>13</v>
      </c>
      <c r="B8" s="8" t="s">
        <v>37</v>
      </c>
      <c r="C8" s="3" t="s">
        <v>3</v>
      </c>
      <c r="D8" s="9" t="s">
        <v>45</v>
      </c>
      <c r="E8" s="16" t="s">
        <v>80</v>
      </c>
      <c r="F8" s="16" t="s">
        <v>85</v>
      </c>
      <c r="G8" s="16" t="s">
        <v>85</v>
      </c>
      <c r="H8" s="16" t="s">
        <v>85</v>
      </c>
      <c r="I8" s="15">
        <f t="shared" si="0"/>
        <v>1</v>
      </c>
      <c r="J8" s="4"/>
      <c r="K8" s="4">
        <f t="shared" si="1"/>
        <v>0</v>
      </c>
      <c r="L8" s="5">
        <v>0.23</v>
      </c>
      <c r="M8" s="6">
        <f t="shared" si="2"/>
        <v>0</v>
      </c>
      <c r="N8" s="7">
        <f t="shared" si="3"/>
        <v>0</v>
      </c>
    </row>
    <row r="9" spans="1:15" ht="44.25" customHeight="1" x14ac:dyDescent="0.25">
      <c r="A9" s="3" t="s">
        <v>14</v>
      </c>
      <c r="B9" s="8" t="s">
        <v>33</v>
      </c>
      <c r="C9" s="3" t="s">
        <v>3</v>
      </c>
      <c r="D9" s="9" t="s">
        <v>44</v>
      </c>
      <c r="E9" s="16" t="s">
        <v>80</v>
      </c>
      <c r="F9" s="16" t="s">
        <v>85</v>
      </c>
      <c r="G9" s="16" t="s">
        <v>85</v>
      </c>
      <c r="H9" s="16" t="s">
        <v>84</v>
      </c>
      <c r="I9" s="15">
        <f t="shared" si="0"/>
        <v>11</v>
      </c>
      <c r="J9" s="4"/>
      <c r="K9" s="4">
        <f t="shared" si="1"/>
        <v>0</v>
      </c>
      <c r="L9" s="5">
        <v>0.23</v>
      </c>
      <c r="M9" s="6">
        <f t="shared" si="2"/>
        <v>0</v>
      </c>
      <c r="N9" s="7">
        <f t="shared" si="3"/>
        <v>0</v>
      </c>
    </row>
    <row r="10" spans="1:15" ht="35.25" customHeight="1" x14ac:dyDescent="0.25">
      <c r="A10" s="3" t="s">
        <v>15</v>
      </c>
      <c r="B10" s="8" t="s">
        <v>62</v>
      </c>
      <c r="C10" s="3" t="s">
        <v>3</v>
      </c>
      <c r="D10" s="9" t="s">
        <v>63</v>
      </c>
      <c r="E10" s="16" t="s">
        <v>80</v>
      </c>
      <c r="F10" s="16" t="s">
        <v>85</v>
      </c>
      <c r="G10" s="16" t="s">
        <v>85</v>
      </c>
      <c r="H10" s="16" t="s">
        <v>84</v>
      </c>
      <c r="I10" s="15">
        <f t="shared" si="0"/>
        <v>11</v>
      </c>
      <c r="J10" s="4"/>
      <c r="K10" s="4">
        <f t="shared" si="1"/>
        <v>0</v>
      </c>
      <c r="L10" s="5">
        <v>0.23</v>
      </c>
      <c r="M10" s="6">
        <f t="shared" si="2"/>
        <v>0</v>
      </c>
      <c r="N10" s="7">
        <f t="shared" si="3"/>
        <v>0</v>
      </c>
    </row>
    <row r="11" spans="1:15" ht="35.25" customHeight="1" x14ac:dyDescent="0.25">
      <c r="A11" s="3" t="s">
        <v>16</v>
      </c>
      <c r="B11" s="8" t="s">
        <v>64</v>
      </c>
      <c r="C11" s="3" t="s">
        <v>3</v>
      </c>
      <c r="D11" s="9" t="s">
        <v>65</v>
      </c>
      <c r="E11" s="16" t="s">
        <v>80</v>
      </c>
      <c r="F11" s="16" t="s">
        <v>85</v>
      </c>
      <c r="G11" s="16" t="s">
        <v>85</v>
      </c>
      <c r="H11" s="16" t="s">
        <v>84</v>
      </c>
      <c r="I11" s="15">
        <f t="shared" si="0"/>
        <v>11</v>
      </c>
      <c r="J11" s="4"/>
      <c r="K11" s="4">
        <f t="shared" si="1"/>
        <v>0</v>
      </c>
      <c r="L11" s="5">
        <v>0.23</v>
      </c>
      <c r="M11" s="6">
        <f t="shared" si="2"/>
        <v>0</v>
      </c>
      <c r="N11" s="7">
        <f t="shared" si="3"/>
        <v>0</v>
      </c>
    </row>
    <row r="12" spans="1:15" ht="31.5" customHeight="1" x14ac:dyDescent="0.25">
      <c r="A12" s="3" t="s">
        <v>17</v>
      </c>
      <c r="B12" s="8" t="s">
        <v>50</v>
      </c>
      <c r="C12" s="3" t="s">
        <v>3</v>
      </c>
      <c r="D12" s="9"/>
      <c r="E12" s="16" t="s">
        <v>83</v>
      </c>
      <c r="F12" s="16" t="s">
        <v>85</v>
      </c>
      <c r="G12" s="16" t="s">
        <v>85</v>
      </c>
      <c r="H12" s="16" t="s">
        <v>84</v>
      </c>
      <c r="I12" s="15">
        <f t="shared" si="0"/>
        <v>15</v>
      </c>
      <c r="J12" s="4"/>
      <c r="K12" s="4">
        <f t="shared" si="1"/>
        <v>0</v>
      </c>
      <c r="L12" s="5">
        <v>0.23</v>
      </c>
      <c r="M12" s="6">
        <f t="shared" si="2"/>
        <v>0</v>
      </c>
      <c r="N12" s="7">
        <f t="shared" si="3"/>
        <v>0</v>
      </c>
    </row>
    <row r="13" spans="1:15" ht="44.25" customHeight="1" x14ac:dyDescent="0.25">
      <c r="A13" s="3" t="s">
        <v>18</v>
      </c>
      <c r="B13" s="8" t="s">
        <v>29</v>
      </c>
      <c r="C13" s="3" t="s">
        <v>3</v>
      </c>
      <c r="D13" s="9" t="s">
        <v>38</v>
      </c>
      <c r="E13" s="16" t="s">
        <v>79</v>
      </c>
      <c r="F13" s="16" t="s">
        <v>78</v>
      </c>
      <c r="G13" s="16" t="s">
        <v>85</v>
      </c>
      <c r="H13" s="16" t="s">
        <v>84</v>
      </c>
      <c r="I13" s="15">
        <f t="shared" si="0"/>
        <v>18</v>
      </c>
      <c r="J13" s="4"/>
      <c r="K13" s="4">
        <f t="shared" si="1"/>
        <v>0</v>
      </c>
      <c r="L13" s="5">
        <v>0.23</v>
      </c>
      <c r="M13" s="6">
        <f t="shared" si="2"/>
        <v>0</v>
      </c>
      <c r="N13" s="7">
        <f t="shared" si="3"/>
        <v>0</v>
      </c>
    </row>
    <row r="14" spans="1:15" ht="34.5" customHeight="1" x14ac:dyDescent="0.25">
      <c r="A14" s="3" t="s">
        <v>19</v>
      </c>
      <c r="B14" s="11" t="s">
        <v>34</v>
      </c>
      <c r="C14" s="3" t="s">
        <v>4</v>
      </c>
      <c r="D14" s="9" t="s">
        <v>46</v>
      </c>
      <c r="E14" s="16" t="s">
        <v>85</v>
      </c>
      <c r="F14" s="16" t="s">
        <v>85</v>
      </c>
      <c r="G14" s="16" t="s">
        <v>83</v>
      </c>
      <c r="H14" s="16" t="s">
        <v>82</v>
      </c>
      <c r="I14" s="15">
        <f t="shared" si="0"/>
        <v>13</v>
      </c>
      <c r="J14" s="4"/>
      <c r="K14" s="4">
        <f t="shared" si="1"/>
        <v>0</v>
      </c>
      <c r="L14" s="5">
        <v>0.23</v>
      </c>
      <c r="M14" s="6">
        <f t="shared" si="2"/>
        <v>0</v>
      </c>
      <c r="N14" s="7">
        <f t="shared" si="3"/>
        <v>0</v>
      </c>
    </row>
    <row r="15" spans="1:15" ht="33.75" customHeight="1" x14ac:dyDescent="0.25">
      <c r="A15" s="3" t="s">
        <v>20</v>
      </c>
      <c r="B15" s="8" t="s">
        <v>35</v>
      </c>
      <c r="C15" s="3" t="s">
        <v>3</v>
      </c>
      <c r="D15" s="9" t="s">
        <v>47</v>
      </c>
      <c r="E15" s="16" t="s">
        <v>93</v>
      </c>
      <c r="F15" s="16" t="s">
        <v>82</v>
      </c>
      <c r="G15" s="16" t="s">
        <v>91</v>
      </c>
      <c r="H15" s="16" t="s">
        <v>86</v>
      </c>
      <c r="I15" s="15">
        <f t="shared" si="0"/>
        <v>123</v>
      </c>
      <c r="J15" s="4"/>
      <c r="K15" s="4">
        <f t="shared" si="1"/>
        <v>0</v>
      </c>
      <c r="L15" s="5">
        <v>0.23</v>
      </c>
      <c r="M15" s="6">
        <f t="shared" si="2"/>
        <v>0</v>
      </c>
      <c r="N15" s="7">
        <f t="shared" si="3"/>
        <v>0</v>
      </c>
    </row>
    <row r="16" spans="1:15" ht="33.75" customHeight="1" x14ac:dyDescent="0.25">
      <c r="A16" s="3" t="s">
        <v>21</v>
      </c>
      <c r="B16" s="8" t="s">
        <v>48</v>
      </c>
      <c r="C16" s="3" t="s">
        <v>3</v>
      </c>
      <c r="D16" s="9" t="s">
        <v>49</v>
      </c>
      <c r="E16" s="16" t="s">
        <v>83</v>
      </c>
      <c r="F16" s="16" t="s">
        <v>78</v>
      </c>
      <c r="G16" s="16" t="s">
        <v>92</v>
      </c>
      <c r="H16" s="16" t="s">
        <v>81</v>
      </c>
      <c r="I16" s="15">
        <f t="shared" si="0"/>
        <v>35</v>
      </c>
      <c r="J16" s="4"/>
      <c r="K16" s="4">
        <f t="shared" si="1"/>
        <v>0</v>
      </c>
      <c r="L16" s="5">
        <v>0.23</v>
      </c>
      <c r="M16" s="6">
        <f t="shared" si="2"/>
        <v>0</v>
      </c>
      <c r="N16" s="7">
        <f t="shared" si="3"/>
        <v>0</v>
      </c>
    </row>
    <row r="17" spans="1:14" ht="32.25" customHeight="1" x14ac:dyDescent="0.25">
      <c r="A17" s="3" t="s">
        <v>30</v>
      </c>
      <c r="B17" s="8" t="s">
        <v>51</v>
      </c>
      <c r="C17" s="10" t="s">
        <v>3</v>
      </c>
      <c r="D17" s="12" t="s">
        <v>52</v>
      </c>
      <c r="E17" s="17" t="s">
        <v>81</v>
      </c>
      <c r="F17" s="17" t="s">
        <v>81</v>
      </c>
      <c r="G17" s="17" t="s">
        <v>85</v>
      </c>
      <c r="H17" s="17" t="s">
        <v>81</v>
      </c>
      <c r="I17" s="15">
        <f t="shared" si="0"/>
        <v>12</v>
      </c>
      <c r="J17" s="4"/>
      <c r="K17" s="4">
        <f t="shared" si="1"/>
        <v>0</v>
      </c>
      <c r="L17" s="5">
        <v>0.23</v>
      </c>
      <c r="M17" s="6">
        <f t="shared" si="2"/>
        <v>0</v>
      </c>
      <c r="N17" s="7">
        <f t="shared" si="3"/>
        <v>0</v>
      </c>
    </row>
    <row r="18" spans="1:14" ht="32.25" customHeight="1" x14ac:dyDescent="0.25">
      <c r="A18" s="3" t="s">
        <v>22</v>
      </c>
      <c r="B18" s="8" t="s">
        <v>66</v>
      </c>
      <c r="C18" s="10" t="s">
        <v>3</v>
      </c>
      <c r="D18" s="12" t="s">
        <v>53</v>
      </c>
      <c r="E18" s="17" t="s">
        <v>78</v>
      </c>
      <c r="F18" s="17" t="s">
        <v>81</v>
      </c>
      <c r="G18" s="17" t="s">
        <v>85</v>
      </c>
      <c r="H18" s="17" t="s">
        <v>81</v>
      </c>
      <c r="I18" s="15">
        <f t="shared" si="0"/>
        <v>14</v>
      </c>
      <c r="J18" s="4"/>
      <c r="K18" s="4">
        <f t="shared" si="1"/>
        <v>0</v>
      </c>
      <c r="L18" s="5">
        <v>0.23</v>
      </c>
      <c r="M18" s="6">
        <f t="shared" si="2"/>
        <v>0</v>
      </c>
      <c r="N18" s="7">
        <f t="shared" si="3"/>
        <v>0</v>
      </c>
    </row>
    <row r="19" spans="1:14" ht="32.25" customHeight="1" x14ac:dyDescent="0.25">
      <c r="A19" s="3" t="s">
        <v>23</v>
      </c>
      <c r="B19" s="8" t="s">
        <v>54</v>
      </c>
      <c r="C19" s="10" t="s">
        <v>28</v>
      </c>
      <c r="D19" s="12" t="s">
        <v>55</v>
      </c>
      <c r="E19" s="17" t="s">
        <v>85</v>
      </c>
      <c r="F19" s="17" t="s">
        <v>81</v>
      </c>
      <c r="G19" s="17" t="s">
        <v>85</v>
      </c>
      <c r="H19" s="17" t="s">
        <v>81</v>
      </c>
      <c r="I19" s="15">
        <f t="shared" si="0"/>
        <v>8</v>
      </c>
      <c r="J19" s="4"/>
      <c r="K19" s="4">
        <f t="shared" si="1"/>
        <v>0</v>
      </c>
      <c r="L19" s="5">
        <v>0.23</v>
      </c>
      <c r="M19" s="6">
        <f t="shared" si="2"/>
        <v>0</v>
      </c>
      <c r="N19" s="7">
        <f t="shared" si="3"/>
        <v>0</v>
      </c>
    </row>
    <row r="20" spans="1:14" ht="32.25" customHeight="1" x14ac:dyDescent="0.25">
      <c r="A20" s="3" t="s">
        <v>24</v>
      </c>
      <c r="B20" s="13" t="s">
        <v>67</v>
      </c>
      <c r="C20" s="9" t="s">
        <v>3</v>
      </c>
      <c r="D20" s="9" t="s">
        <v>68</v>
      </c>
      <c r="E20" s="16" t="s">
        <v>83</v>
      </c>
      <c r="F20" s="16" t="s">
        <v>82</v>
      </c>
      <c r="G20" s="16" t="s">
        <v>83</v>
      </c>
      <c r="H20" s="16" t="s">
        <v>78</v>
      </c>
      <c r="I20" s="15">
        <f t="shared" si="0"/>
        <v>24</v>
      </c>
      <c r="J20" s="4"/>
      <c r="K20" s="4">
        <f t="shared" si="1"/>
        <v>0</v>
      </c>
      <c r="L20" s="5">
        <v>0.23</v>
      </c>
      <c r="M20" s="6">
        <f t="shared" si="2"/>
        <v>0</v>
      </c>
      <c r="N20" s="7">
        <f t="shared" si="3"/>
        <v>0</v>
      </c>
    </row>
    <row r="21" spans="1:14" ht="28.5" x14ac:dyDescent="0.25">
      <c r="A21" s="3" t="s">
        <v>25</v>
      </c>
      <c r="B21" s="13" t="s">
        <v>69</v>
      </c>
      <c r="C21" s="9" t="s">
        <v>3</v>
      </c>
      <c r="D21" s="9" t="s">
        <v>70</v>
      </c>
      <c r="E21" s="16" t="s">
        <v>81</v>
      </c>
      <c r="F21" s="16" t="s">
        <v>82</v>
      </c>
      <c r="G21" s="16" t="s">
        <v>83</v>
      </c>
      <c r="H21" s="16" t="s">
        <v>80</v>
      </c>
      <c r="I21" s="15">
        <f t="shared" si="0"/>
        <v>18</v>
      </c>
      <c r="J21" s="4"/>
      <c r="K21" s="4">
        <f t="shared" ref="K21:K23" si="4">I21*J21</f>
        <v>0</v>
      </c>
      <c r="L21" s="5">
        <v>0.23</v>
      </c>
      <c r="M21" s="6">
        <f t="shared" ref="M21:M23" si="5">K21*(23/100)</f>
        <v>0</v>
      </c>
      <c r="N21" s="7">
        <f t="shared" ref="N21:N26" si="6">K21+M21</f>
        <v>0</v>
      </c>
    </row>
    <row r="22" spans="1:14" ht="36.75" customHeight="1" x14ac:dyDescent="0.25">
      <c r="A22" s="3" t="s">
        <v>26</v>
      </c>
      <c r="B22" s="13" t="s">
        <v>71</v>
      </c>
      <c r="C22" s="9" t="s">
        <v>3</v>
      </c>
      <c r="D22" s="9" t="s">
        <v>72</v>
      </c>
      <c r="E22" s="16" t="s">
        <v>81</v>
      </c>
      <c r="F22" s="16" t="s">
        <v>82</v>
      </c>
      <c r="G22" s="16" t="s">
        <v>83</v>
      </c>
      <c r="H22" s="16" t="s">
        <v>80</v>
      </c>
      <c r="I22" s="15">
        <f t="shared" si="0"/>
        <v>18</v>
      </c>
      <c r="J22" s="4"/>
      <c r="K22" s="4">
        <f t="shared" si="4"/>
        <v>0</v>
      </c>
      <c r="L22" s="5">
        <v>0.23</v>
      </c>
      <c r="M22" s="6">
        <f t="shared" si="5"/>
        <v>0</v>
      </c>
      <c r="N22" s="7">
        <f t="shared" si="6"/>
        <v>0</v>
      </c>
    </row>
    <row r="23" spans="1:14" ht="44.25" customHeight="1" x14ac:dyDescent="0.25">
      <c r="A23" s="3" t="s">
        <v>27</v>
      </c>
      <c r="B23" s="10" t="s">
        <v>88</v>
      </c>
      <c r="C23" s="3" t="s">
        <v>28</v>
      </c>
      <c r="D23" s="9" t="s">
        <v>73</v>
      </c>
      <c r="E23" s="16" t="s">
        <v>83</v>
      </c>
      <c r="F23" s="16" t="s">
        <v>83</v>
      </c>
      <c r="G23" s="16" t="s">
        <v>85</v>
      </c>
      <c r="H23" s="16" t="s">
        <v>81</v>
      </c>
      <c r="I23" s="15">
        <f t="shared" si="0"/>
        <v>14</v>
      </c>
      <c r="J23" s="4"/>
      <c r="K23" s="4">
        <f t="shared" si="4"/>
        <v>0</v>
      </c>
      <c r="L23" s="5">
        <v>0.23</v>
      </c>
      <c r="M23" s="6">
        <f t="shared" si="5"/>
        <v>0</v>
      </c>
      <c r="N23" s="7">
        <f t="shared" si="6"/>
        <v>0</v>
      </c>
    </row>
    <row r="24" spans="1:14" ht="45" customHeight="1" x14ac:dyDescent="0.25">
      <c r="A24" s="3" t="s">
        <v>31</v>
      </c>
      <c r="B24" s="10" t="s">
        <v>87</v>
      </c>
      <c r="C24" s="3" t="s">
        <v>3</v>
      </c>
      <c r="D24" s="9" t="s">
        <v>90</v>
      </c>
      <c r="E24" s="16" t="s">
        <v>85</v>
      </c>
      <c r="F24" s="16" t="s">
        <v>85</v>
      </c>
      <c r="G24" s="16" t="s">
        <v>85</v>
      </c>
      <c r="H24" s="16" t="s">
        <v>79</v>
      </c>
      <c r="I24" s="15">
        <f t="shared" si="0"/>
        <v>2</v>
      </c>
      <c r="J24" s="4"/>
      <c r="K24" s="4">
        <f t="shared" ref="K24:K25" si="7">I24*J24</f>
        <v>0</v>
      </c>
      <c r="L24" s="5">
        <v>0.23</v>
      </c>
      <c r="M24" s="6">
        <f t="shared" ref="M24:M25" si="8">K24*(23/100)</f>
        <v>0</v>
      </c>
      <c r="N24" s="7">
        <f t="shared" ref="N24:N25" si="9">K24+M24</f>
        <v>0</v>
      </c>
    </row>
    <row r="25" spans="1:14" ht="31.5" customHeight="1" x14ac:dyDescent="0.25">
      <c r="A25" s="3" t="s">
        <v>32</v>
      </c>
      <c r="B25" s="10" t="s">
        <v>89</v>
      </c>
      <c r="C25" s="3" t="s">
        <v>28</v>
      </c>
      <c r="D25" s="9"/>
      <c r="E25" s="16" t="s">
        <v>85</v>
      </c>
      <c r="F25" s="16" t="s">
        <v>85</v>
      </c>
      <c r="G25" s="16" t="s">
        <v>85</v>
      </c>
      <c r="H25" s="16" t="s">
        <v>81</v>
      </c>
      <c r="I25" s="15">
        <f t="shared" si="0"/>
        <v>4</v>
      </c>
      <c r="J25" s="4"/>
      <c r="K25" s="4">
        <f t="shared" si="7"/>
        <v>0</v>
      </c>
      <c r="L25" s="5">
        <v>0.23</v>
      </c>
      <c r="M25" s="6">
        <f t="shared" si="8"/>
        <v>0</v>
      </c>
      <c r="N25" s="7">
        <f t="shared" si="9"/>
        <v>0</v>
      </c>
    </row>
    <row r="26" spans="1:14" ht="24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2">
        <f>SUM(K3:K25)</f>
        <v>0</v>
      </c>
      <c r="L26" s="5">
        <v>0.23</v>
      </c>
      <c r="M26" s="2">
        <f>SUM(M3:M25)</f>
        <v>0</v>
      </c>
      <c r="N26" s="2">
        <f t="shared" si="6"/>
        <v>0</v>
      </c>
    </row>
  </sheetData>
  <mergeCells count="1">
    <mergeCell ref="A1:N1"/>
  </mergeCells>
  <phoneticPr fontId="6" type="noConversion"/>
  <pageMargins left="0.7" right="0.7" top="0.75" bottom="0.7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Narzędzia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Góźdź Michał</dc:creator>
  <cp:lastModifiedBy>Góźdź Michał</cp:lastModifiedBy>
  <cp:lastPrinted>2026-01-19T09:35:51Z</cp:lastPrinted>
  <dcterms:created xsi:type="dcterms:W3CDTF">2018-05-09T11:23:00Z</dcterms:created>
  <dcterms:modified xsi:type="dcterms:W3CDTF">2026-01-20T09:15:08Z</dcterms:modified>
</cp:coreProperties>
</file>